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<sst xmlns="http://schemas.openxmlformats.org/spreadsheetml/2006/main" count="46" uniqueCount="43">
  <si>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Table 7.5.1</t>
  </si>
  <si>
    <t>part 1</t>
  </si>
  <si>
    <t>height</t>
  </si>
  <si>
    <t>area</t>
  </si>
  <si>
    <t>volume</t>
  </si>
  <si>
    <t>st. length in metres</t>
  </si>
  <si>
    <t>sr no</t>
  </si>
  <si>
    <t>width</t>
  </si>
  <si>
    <t>cone</t>
  </si>
  <si>
    <t>of pile</t>
  </si>
  <si>
    <t>m</t>
  </si>
  <si>
    <t>part 2</t>
  </si>
  <si>
    <t>total length of 1 pile</t>
  </si>
  <si>
    <t>total length of 2 piles in line</t>
  </si>
  <si>
    <t>part 3</t>
  </si>
  <si>
    <t>Calculation of Stock piles for crushed Limestone</t>
  </si>
  <si>
    <t>for cement plants of different capacities</t>
  </si>
  <si>
    <t>Plant Capacity TPD</t>
  </si>
  <si>
    <t>tpd</t>
  </si>
  <si>
    <t xml:space="preserve"> crushed limestone</t>
  </si>
  <si>
    <t>tons</t>
  </si>
  <si>
    <t>refer table 7.4.1</t>
  </si>
  <si>
    <t xml:space="preserve">stock </t>
  </si>
  <si>
    <t>bulk density</t>
  </si>
  <si>
    <t>stock pile dimension</t>
  </si>
  <si>
    <t>see part 1 above</t>
  </si>
  <si>
    <t>length of two piles</t>
  </si>
  <si>
    <t>metres</t>
  </si>
  <si>
    <t>see part 2 above</t>
  </si>
  <si>
    <t>in line</t>
  </si>
  <si>
    <r>
      <t>kg/m</t>
    </r>
    <r>
      <rPr>
        <vertAlign val="superscript"/>
        <sz val="9"/>
        <rFont val="Arial"/>
        <family val="2"/>
      </rPr>
      <t xml:space="preserve">3 </t>
    </r>
  </si>
  <si>
    <r>
      <t xml:space="preserve"> m</t>
    </r>
    <r>
      <rPr>
        <vertAlign val="superscript"/>
        <sz val="9"/>
        <rFont val="Arial"/>
        <family val="2"/>
      </rPr>
      <t xml:space="preserve">3 </t>
    </r>
  </si>
  <si>
    <r>
      <t>Calculation of volumes of Linear Stock piles angle of repose 35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 for crushed Limestone</t>
    </r>
  </si>
  <si>
    <r>
      <t>m</t>
    </r>
    <r>
      <rPr>
        <b/>
        <vertAlign val="superscript"/>
        <sz val="9"/>
        <rFont val="Arial"/>
        <family val="2"/>
      </rPr>
      <t>2</t>
    </r>
  </si>
  <si>
    <r>
      <t>m</t>
    </r>
    <r>
      <rPr>
        <b/>
        <vertAlign val="superscript"/>
        <sz val="9"/>
        <rFont val="Arial"/>
        <family val="2"/>
      </rPr>
      <t>3</t>
    </r>
  </si>
  <si>
    <r>
      <t>volume of st. length in m</t>
    </r>
    <r>
      <rPr>
        <b/>
        <vertAlign val="superscript"/>
        <sz val="9"/>
        <rFont val="Arial"/>
        <family val="2"/>
      </rPr>
      <t xml:space="preserve">3 </t>
    </r>
  </si>
  <si>
    <r>
      <t>volume with cones in m</t>
    </r>
    <r>
      <rPr>
        <b/>
        <vertAlign val="superscript"/>
        <sz val="9"/>
        <rFont val="Arial"/>
        <family val="2"/>
      </rPr>
      <t>3</t>
    </r>
  </si>
  <si>
    <r>
      <t xml:space="preserve">Table 7.5.1 </t>
    </r>
    <r>
      <rPr>
        <b/>
        <i/>
        <sz val="9"/>
        <rFont val="Arial"/>
        <family val="2"/>
      </rPr>
      <t>Contd</t>
    </r>
    <r>
      <rPr>
        <b/>
        <sz val="9"/>
        <rFont val="Arial"/>
        <family val="2"/>
      </rPr>
      <t>….</t>
    </r>
  </si>
  <si>
    <t>* * *</t>
  </si>
  <si>
    <t>width × length</t>
  </si>
  <si>
    <t>40 × 170</t>
  </si>
  <si>
    <t>45 × 200</t>
  </si>
  <si>
    <t>50 × 215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</si>
</sst>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Alignment="1">
      <alignment/>
      <protection/>
    </xf>
    <xf numFmtId="1" fontId="2" fillId="0" borderId="0" xfId="55" applyNumberFormat="1" applyFont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4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4" fillId="0" borderId="11" xfId="55" applyFont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" fillId="0" borderId="0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right"/>
      <protection/>
    </xf>
    <xf numFmtId="0" fontId="4" fillId="0" borderId="11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5.140625" style="1" bestFit="1" customWidth="1"/>
    <col min="2" max="2" width="17.57421875" style="1" bestFit="1" customWidth="1"/>
    <col min="3" max="3" width="6.00390625" style="1" bestFit="1" customWidth="1"/>
    <col min="4" max="4" width="6.57421875" style="1" bestFit="1" customWidth="1"/>
    <col min="5" max="5" width="8.00390625" style="1" customWidth="1"/>
    <col min="6" max="6" width="7.7109375" style="1" customWidth="1"/>
    <col min="7" max="7" width="8.00390625" style="1" customWidth="1"/>
    <col min="8" max="9" width="7.00390625" style="1" bestFit="1" customWidth="1"/>
    <col min="10" max="11" width="6.00390625" style="1" bestFit="1" customWidth="1"/>
    <col min="12" max="13" width="7.00390625" style="1" bestFit="1" customWidth="1"/>
    <col min="14" max="16384" width="9.140625" style="1" customWidth="1"/>
  </cols>
  <sheetData>
    <row r="2" spans="1:16" ht="12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O2" s="2"/>
      <c r="P2" s="2"/>
    </row>
    <row r="3" spans="1:16" ht="17.25" customHeight="1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"/>
      <c r="P3" s="2"/>
    </row>
    <row r="4" spans="1:16" ht="12">
      <c r="A4" s="2"/>
      <c r="B4" s="2"/>
      <c r="E4" s="5"/>
      <c r="F4" s="5"/>
      <c r="G4" s="3"/>
      <c r="H4" s="3"/>
      <c r="I4" s="3"/>
      <c r="J4" s="6"/>
      <c r="K4" s="6"/>
      <c r="L4" s="2"/>
      <c r="M4" s="2"/>
      <c r="O4" s="2"/>
      <c r="P4" s="2"/>
    </row>
    <row r="5" spans="1:16" ht="12">
      <c r="A5" s="14"/>
      <c r="B5" s="14"/>
      <c r="C5" s="15" t="s">
        <v>1</v>
      </c>
      <c r="D5" s="14"/>
      <c r="E5" s="14"/>
      <c r="F5" s="22"/>
      <c r="G5" s="22"/>
      <c r="H5" s="22"/>
      <c r="I5" s="22"/>
      <c r="J5" s="22"/>
      <c r="K5" s="22"/>
      <c r="L5" s="22"/>
      <c r="M5" s="22"/>
      <c r="O5" s="2"/>
      <c r="P5" s="2"/>
    </row>
    <row r="6" spans="1:16" ht="9" customHeight="1">
      <c r="A6" s="12"/>
      <c r="B6" s="12"/>
      <c r="C6" s="10"/>
      <c r="D6" s="12"/>
      <c r="E6" s="12"/>
      <c r="F6" s="12"/>
      <c r="G6" s="12"/>
      <c r="H6" s="12"/>
      <c r="I6" s="12"/>
      <c r="J6" s="12"/>
      <c r="K6" s="12"/>
      <c r="L6" s="12"/>
      <c r="M6" s="12"/>
      <c r="O6" s="2"/>
      <c r="P6" s="2"/>
    </row>
    <row r="7" spans="1:16" ht="12.75" customHeight="1">
      <c r="A7" s="10"/>
      <c r="B7" s="10"/>
      <c r="C7" s="4" t="s">
        <v>2</v>
      </c>
      <c r="D7" s="4" t="s">
        <v>3</v>
      </c>
      <c r="E7" s="4" t="s">
        <v>4</v>
      </c>
      <c r="F7" s="24" t="s">
        <v>5</v>
      </c>
      <c r="G7" s="24"/>
      <c r="H7" s="24"/>
      <c r="I7" s="24"/>
      <c r="J7" s="24"/>
      <c r="K7" s="24"/>
      <c r="L7" s="24"/>
      <c r="M7" s="24"/>
      <c r="O7" s="2"/>
      <c r="P7" s="2"/>
    </row>
    <row r="8" spans="1:15" ht="12">
      <c r="A8" s="4" t="s">
        <v>6</v>
      </c>
      <c r="B8" s="4" t="s">
        <v>7</v>
      </c>
      <c r="C8" s="4"/>
      <c r="D8" s="4"/>
      <c r="E8" s="4" t="s">
        <v>8</v>
      </c>
      <c r="F8" s="4">
        <v>150</v>
      </c>
      <c r="G8" s="4">
        <v>200</v>
      </c>
      <c r="H8" s="4">
        <v>250</v>
      </c>
      <c r="I8" s="4">
        <v>300</v>
      </c>
      <c r="J8" s="4">
        <v>150</v>
      </c>
      <c r="K8" s="4">
        <v>200</v>
      </c>
      <c r="L8" s="4">
        <v>250</v>
      </c>
      <c r="M8" s="4">
        <v>300</v>
      </c>
      <c r="N8" s="2"/>
      <c r="O8" s="2"/>
    </row>
    <row r="9" spans="1:15" ht="12">
      <c r="A9" s="11"/>
      <c r="B9" s="11" t="s">
        <v>9</v>
      </c>
      <c r="C9" s="11"/>
      <c r="D9" s="11"/>
      <c r="E9" s="11"/>
      <c r="F9" s="13"/>
      <c r="G9" s="13"/>
      <c r="H9" s="13"/>
      <c r="I9" s="13"/>
      <c r="J9" s="13"/>
      <c r="K9" s="13"/>
      <c r="L9" s="13"/>
      <c r="M9" s="13"/>
      <c r="N9" s="2"/>
      <c r="O9" s="2"/>
    </row>
    <row r="10" spans="1:15" ht="20.25" customHeight="1">
      <c r="A10" s="4"/>
      <c r="B10" s="4" t="s">
        <v>10</v>
      </c>
      <c r="C10" s="4" t="s">
        <v>10</v>
      </c>
      <c r="D10" s="4" t="s">
        <v>33</v>
      </c>
      <c r="E10" s="4" t="s">
        <v>34</v>
      </c>
      <c r="F10" s="23" t="s">
        <v>35</v>
      </c>
      <c r="G10" s="23"/>
      <c r="H10" s="23"/>
      <c r="I10" s="23"/>
      <c r="J10" s="24" t="s">
        <v>36</v>
      </c>
      <c r="K10" s="24"/>
      <c r="L10" s="24"/>
      <c r="M10" s="24"/>
      <c r="N10" s="8"/>
      <c r="O10" s="2"/>
    </row>
    <row r="11" spans="1:15" ht="12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"/>
      <c r="O11" s="2"/>
    </row>
    <row r="12" spans="1:15" ht="12">
      <c r="A12" s="6"/>
      <c r="B12" s="6"/>
      <c r="N12" s="2"/>
      <c r="O12" s="2"/>
    </row>
    <row r="13" spans="1:15" ht="12">
      <c r="A13" s="6">
        <v>1</v>
      </c>
      <c r="B13" s="6">
        <v>20</v>
      </c>
      <c r="C13" s="6">
        <f>0.7*B13/2</f>
        <v>7</v>
      </c>
      <c r="D13" s="6">
        <f>0.5*B13*C13</f>
        <v>70</v>
      </c>
      <c r="E13" s="9">
        <f>0.33*0.785*C13*POWER(B13,2)</f>
        <v>725.34</v>
      </c>
      <c r="F13" s="6">
        <f>150*D13</f>
        <v>10500</v>
      </c>
      <c r="G13" s="6">
        <f>200*D13</f>
        <v>14000</v>
      </c>
      <c r="H13" s="6">
        <f>250*D13</f>
        <v>17500</v>
      </c>
      <c r="I13" s="6">
        <f>300*D13</f>
        <v>21000</v>
      </c>
      <c r="J13" s="9">
        <f>+F13+E13</f>
        <v>11225.34</v>
      </c>
      <c r="K13" s="9">
        <f>+E13+G13</f>
        <v>14725.34</v>
      </c>
      <c r="L13" s="9">
        <f>+E13+H13</f>
        <v>18225.34</v>
      </c>
      <c r="M13" s="9">
        <f>+E13+I13</f>
        <v>21725.34</v>
      </c>
      <c r="N13" s="2"/>
      <c r="O13" s="2"/>
    </row>
    <row r="14" spans="1:15" ht="12">
      <c r="A14" s="6">
        <v>2</v>
      </c>
      <c r="B14" s="6">
        <v>30</v>
      </c>
      <c r="C14" s="6">
        <f>0.7*B14/2</f>
        <v>10.5</v>
      </c>
      <c r="D14" s="9">
        <f>0.5*B14*C14</f>
        <v>157.5</v>
      </c>
      <c r="E14" s="9">
        <f>0.33*0.785*C14*POWER(B14,2)</f>
        <v>2448.0225</v>
      </c>
      <c r="F14" s="6">
        <f>150*D14</f>
        <v>23625</v>
      </c>
      <c r="G14" s="6">
        <f>200*D14</f>
        <v>31500</v>
      </c>
      <c r="H14" s="6">
        <f>250*D14</f>
        <v>39375</v>
      </c>
      <c r="I14" s="6">
        <f>300*D14</f>
        <v>47250</v>
      </c>
      <c r="J14" s="9">
        <f>+F14+E14</f>
        <v>26073.0225</v>
      </c>
      <c r="K14" s="9">
        <f>+E14+G14</f>
        <v>33948.0225</v>
      </c>
      <c r="L14" s="9">
        <f>+E14+H14</f>
        <v>41823.0225</v>
      </c>
      <c r="M14" s="9">
        <f>+E14+I14</f>
        <v>49698.0225</v>
      </c>
      <c r="N14" s="2"/>
      <c r="O14" s="2"/>
    </row>
    <row r="15" spans="1:15" ht="12">
      <c r="A15" s="6">
        <v>3</v>
      </c>
      <c r="B15" s="6">
        <v>40</v>
      </c>
      <c r="C15" s="6">
        <f>0.7*B15/2</f>
        <v>14</v>
      </c>
      <c r="D15" s="6">
        <f>0.5*B15*C15</f>
        <v>280</v>
      </c>
      <c r="E15" s="9">
        <f>0.33*0.785*C15*POWER(B15,2)</f>
        <v>5802.72</v>
      </c>
      <c r="F15" s="6">
        <f>150*D15</f>
        <v>42000</v>
      </c>
      <c r="G15" s="6">
        <f>200*D15</f>
        <v>56000</v>
      </c>
      <c r="H15" s="6">
        <f>250*D15</f>
        <v>70000</v>
      </c>
      <c r="I15" s="6">
        <f>300*D15</f>
        <v>84000</v>
      </c>
      <c r="J15" s="9">
        <f>+F15+E15</f>
        <v>47802.72</v>
      </c>
      <c r="K15" s="9">
        <f>+E15+G15</f>
        <v>61802.72</v>
      </c>
      <c r="L15" s="9">
        <f>+E15+H15</f>
        <v>75802.72</v>
      </c>
      <c r="M15" s="9">
        <f>+E15+I15</f>
        <v>89802.72</v>
      </c>
      <c r="N15" s="2"/>
      <c r="O15" s="2"/>
    </row>
    <row r="16" spans="1:15" ht="12">
      <c r="A16" s="6">
        <v>4</v>
      </c>
      <c r="B16" s="6">
        <v>45</v>
      </c>
      <c r="C16" s="6">
        <f>0.7*B16/2</f>
        <v>15.749999999999998</v>
      </c>
      <c r="D16" s="9">
        <f>0.5*B16*C16</f>
        <v>354.37499999999994</v>
      </c>
      <c r="E16" s="9">
        <f>0.33*0.785*C16*POWER(B16,2)</f>
        <v>8262.0759375</v>
      </c>
      <c r="F16" s="9">
        <f>150*D16</f>
        <v>53156.24999999999</v>
      </c>
      <c r="G16" s="6">
        <f>200*D16</f>
        <v>70874.99999999999</v>
      </c>
      <c r="H16" s="9">
        <f>250*D16</f>
        <v>88593.74999999999</v>
      </c>
      <c r="I16" s="6">
        <v>106313</v>
      </c>
      <c r="J16" s="9">
        <f>+F16+E16</f>
        <v>61418.32593749999</v>
      </c>
      <c r="K16" s="9">
        <f>+E16+G16</f>
        <v>79137.07593749999</v>
      </c>
      <c r="L16" s="9">
        <f>+E16+H16</f>
        <v>96855.82593749999</v>
      </c>
      <c r="M16" s="9">
        <f>+E16+I16</f>
        <v>114575.0759375</v>
      </c>
      <c r="N16" s="2"/>
      <c r="O16" s="2"/>
    </row>
    <row r="17" spans="1:15" ht="12">
      <c r="A17" s="6">
        <v>5</v>
      </c>
      <c r="B17" s="6">
        <v>50</v>
      </c>
      <c r="C17" s="6">
        <f>0.7*B17/2</f>
        <v>17.5</v>
      </c>
      <c r="D17" s="9">
        <f>0.5*B17*C17</f>
        <v>437.5</v>
      </c>
      <c r="E17" s="9">
        <f>0.33*0.785*C17*POWER(B17,2)</f>
        <v>11333.437500000002</v>
      </c>
      <c r="F17" s="6">
        <f>150*D17</f>
        <v>65625</v>
      </c>
      <c r="G17" s="6">
        <f>200*D17</f>
        <v>87500</v>
      </c>
      <c r="H17" s="6">
        <f>250*D17</f>
        <v>109375</v>
      </c>
      <c r="I17" s="6">
        <f>300*D17</f>
        <v>131250</v>
      </c>
      <c r="J17" s="9">
        <f>+F17+E17</f>
        <v>76958.4375</v>
      </c>
      <c r="K17" s="9">
        <f>+E17+G17</f>
        <v>98833.4375</v>
      </c>
      <c r="L17" s="9">
        <f>+E17+H17</f>
        <v>120708.4375</v>
      </c>
      <c r="M17" s="9">
        <f>+E17+I17</f>
        <v>142583.4375</v>
      </c>
      <c r="N17" s="2"/>
      <c r="O17" s="2"/>
    </row>
    <row r="18" spans="1:16" ht="12">
      <c r="A18" s="6"/>
      <c r="B18" s="6"/>
      <c r="C18" s="6"/>
      <c r="D18" s="9"/>
      <c r="E18" s="9"/>
      <c r="F18" s="6"/>
      <c r="G18" s="6"/>
      <c r="H18" s="6"/>
      <c r="I18" s="6"/>
      <c r="J18" s="9"/>
      <c r="K18" s="9"/>
      <c r="L18" s="9"/>
      <c r="M18" s="9"/>
      <c r="O18" s="2"/>
      <c r="P18" s="2"/>
    </row>
    <row r="19" spans="1:16" ht="12">
      <c r="A19" s="6"/>
      <c r="B19" s="6"/>
      <c r="C19" s="3" t="s">
        <v>11</v>
      </c>
      <c r="D19" s="6"/>
      <c r="E19" s="6" t="s">
        <v>7</v>
      </c>
      <c r="F19" s="17" t="s">
        <v>12</v>
      </c>
      <c r="G19" s="17"/>
      <c r="H19" s="17"/>
      <c r="I19" s="17"/>
      <c r="J19" s="17" t="s">
        <v>13</v>
      </c>
      <c r="K19" s="17"/>
      <c r="L19" s="17"/>
      <c r="M19" s="17"/>
      <c r="N19" s="6"/>
      <c r="O19" s="2"/>
      <c r="P19" s="2"/>
    </row>
    <row r="20" spans="1:16" ht="12">
      <c r="A20" s="6"/>
      <c r="B20" s="6"/>
      <c r="C20" s="6"/>
      <c r="D20" s="6"/>
      <c r="E20" s="6"/>
      <c r="F20" s="6">
        <v>150</v>
      </c>
      <c r="G20" s="6">
        <v>200</v>
      </c>
      <c r="H20" s="6">
        <v>250</v>
      </c>
      <c r="I20" s="6">
        <v>300</v>
      </c>
      <c r="J20" s="6">
        <v>150</v>
      </c>
      <c r="K20" s="6">
        <v>200</v>
      </c>
      <c r="L20" s="6">
        <v>250</v>
      </c>
      <c r="M20" s="6">
        <v>300</v>
      </c>
      <c r="O20" s="2"/>
      <c r="P20" s="2"/>
    </row>
    <row r="21" spans="1:16" ht="12">
      <c r="A21" s="6"/>
      <c r="B21" s="6"/>
      <c r="C21" s="6"/>
      <c r="D21" s="6"/>
      <c r="E21" s="6">
        <v>20</v>
      </c>
      <c r="F21" s="6">
        <v>170</v>
      </c>
      <c r="G21" s="6">
        <v>220</v>
      </c>
      <c r="H21" s="6">
        <v>270</v>
      </c>
      <c r="I21" s="6">
        <v>320</v>
      </c>
      <c r="J21" s="6">
        <v>360</v>
      </c>
      <c r="K21" s="6">
        <v>460</v>
      </c>
      <c r="L21" s="6">
        <v>560</v>
      </c>
      <c r="M21" s="6">
        <v>660</v>
      </c>
      <c r="O21" s="2"/>
      <c r="P21" s="2"/>
    </row>
    <row r="22" spans="1:16" ht="12">
      <c r="A22" s="6"/>
      <c r="B22" s="6"/>
      <c r="C22" s="6"/>
      <c r="D22" s="6"/>
      <c r="E22" s="6">
        <v>30</v>
      </c>
      <c r="F22" s="6">
        <v>180</v>
      </c>
      <c r="G22" s="6">
        <v>230</v>
      </c>
      <c r="H22" s="6">
        <v>280</v>
      </c>
      <c r="I22" s="6">
        <v>330</v>
      </c>
      <c r="J22" s="6">
        <v>380</v>
      </c>
      <c r="K22" s="6">
        <v>480</v>
      </c>
      <c r="L22" s="6">
        <v>580</v>
      </c>
      <c r="M22" s="6">
        <v>680</v>
      </c>
      <c r="O22" s="2"/>
      <c r="P22" s="2"/>
    </row>
    <row r="23" spans="1:16" ht="12">
      <c r="A23" s="6"/>
      <c r="B23" s="6"/>
      <c r="C23" s="6"/>
      <c r="D23" s="6"/>
      <c r="E23" s="6">
        <v>40</v>
      </c>
      <c r="F23" s="6">
        <v>190</v>
      </c>
      <c r="G23" s="6">
        <v>240</v>
      </c>
      <c r="H23" s="6">
        <v>290</v>
      </c>
      <c r="I23" s="6">
        <v>340</v>
      </c>
      <c r="J23" s="6">
        <v>400</v>
      </c>
      <c r="K23" s="6">
        <v>500</v>
      </c>
      <c r="L23" s="6">
        <v>600</v>
      </c>
      <c r="M23" s="6">
        <v>700</v>
      </c>
      <c r="O23" s="2"/>
      <c r="P23" s="2"/>
    </row>
    <row r="24" spans="1:16" ht="12">
      <c r="A24" s="6"/>
      <c r="B24" s="6"/>
      <c r="C24" s="6"/>
      <c r="D24" s="6"/>
      <c r="E24" s="6">
        <v>45</v>
      </c>
      <c r="F24" s="6">
        <v>195</v>
      </c>
      <c r="G24" s="6">
        <v>245</v>
      </c>
      <c r="H24" s="6">
        <v>295</v>
      </c>
      <c r="I24" s="6">
        <v>345</v>
      </c>
      <c r="J24" s="6">
        <v>410</v>
      </c>
      <c r="K24" s="6">
        <v>510</v>
      </c>
      <c r="L24" s="6">
        <v>610</v>
      </c>
      <c r="M24" s="6">
        <v>710</v>
      </c>
      <c r="O24" s="2"/>
      <c r="P24" s="2"/>
    </row>
    <row r="25" spans="1:16" ht="12">
      <c r="A25" s="6"/>
      <c r="B25" s="6"/>
      <c r="C25" s="6"/>
      <c r="D25" s="6"/>
      <c r="E25" s="6">
        <v>50</v>
      </c>
      <c r="F25" s="6">
        <v>200</v>
      </c>
      <c r="G25" s="6">
        <v>250</v>
      </c>
      <c r="H25" s="6">
        <v>300</v>
      </c>
      <c r="I25" s="6">
        <v>350</v>
      </c>
      <c r="J25" s="6">
        <v>420</v>
      </c>
      <c r="K25" s="6">
        <v>520</v>
      </c>
      <c r="L25" s="6">
        <v>620</v>
      </c>
      <c r="M25" s="6">
        <v>720</v>
      </c>
      <c r="O25" s="2"/>
      <c r="P25" s="2"/>
    </row>
    <row r="26" spans="1:16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O26" s="2"/>
      <c r="P26" s="2"/>
    </row>
    <row r="27" spans="1:16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 s="2"/>
      <c r="P27" s="2"/>
    </row>
    <row r="28" spans="1:16" ht="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2"/>
      <c r="P28" s="2"/>
    </row>
    <row r="29" spans="1:16" ht="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2"/>
      <c r="P29" s="2"/>
    </row>
    <row r="30" spans="1:16" ht="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 s="2"/>
      <c r="P30" s="2"/>
    </row>
    <row r="31" spans="1:16" ht="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 s="2"/>
      <c r="P31" s="2"/>
    </row>
    <row r="32" spans="1:16" ht="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2"/>
      <c r="P32" s="2"/>
    </row>
    <row r="33" spans="1:16" ht="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O33" s="2"/>
      <c r="P33" s="2"/>
    </row>
    <row r="34" spans="1:16" ht="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2"/>
      <c r="P34" s="2"/>
    </row>
    <row r="35" spans="1:16" ht="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2"/>
      <c r="P35" s="2"/>
    </row>
    <row r="36" spans="1:16" ht="12">
      <c r="A36" s="6"/>
      <c r="B36" s="6"/>
      <c r="C36" s="6"/>
      <c r="D36" s="6"/>
      <c r="E36" s="6"/>
      <c r="F36" s="6"/>
      <c r="G36" s="6"/>
      <c r="H36" s="6"/>
      <c r="I36" s="6"/>
      <c r="K36" s="7"/>
      <c r="L36" s="6"/>
      <c r="M36" s="6"/>
      <c r="O36" s="2"/>
      <c r="P36" s="2"/>
    </row>
    <row r="37" spans="1:16" ht="12">
      <c r="A37" s="6"/>
      <c r="B37" s="6"/>
      <c r="C37" s="3"/>
      <c r="D37" s="6"/>
      <c r="E37" s="6"/>
      <c r="F37" s="6"/>
      <c r="G37" s="6"/>
      <c r="H37" s="6"/>
      <c r="I37" s="6"/>
      <c r="J37" s="21" t="s">
        <v>37</v>
      </c>
      <c r="K37" s="21"/>
      <c r="L37" s="21"/>
      <c r="M37" s="21"/>
      <c r="O37" s="2"/>
      <c r="P37" s="2"/>
    </row>
    <row r="38" spans="1:16" ht="12">
      <c r="A38" s="6"/>
      <c r="B38" s="6"/>
      <c r="C38" s="3" t="s">
        <v>14</v>
      </c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</row>
    <row r="39" spans="1:16" ht="12">
      <c r="A39" s="6"/>
      <c r="B39" s="2"/>
      <c r="E39" s="5"/>
      <c r="F39" s="5"/>
      <c r="G39" s="3" t="s">
        <v>15</v>
      </c>
      <c r="H39" s="3"/>
      <c r="I39" s="3"/>
      <c r="J39" s="6"/>
      <c r="K39" s="2"/>
      <c r="L39" s="2"/>
      <c r="M39" s="2"/>
      <c r="O39" s="2"/>
      <c r="P39" s="2"/>
    </row>
    <row r="40" spans="1:16" ht="12">
      <c r="A40" s="2"/>
      <c r="B40" s="2"/>
      <c r="E40" s="5"/>
      <c r="F40" s="5"/>
      <c r="G40" s="3" t="s">
        <v>16</v>
      </c>
      <c r="H40" s="3"/>
      <c r="I40" s="3"/>
      <c r="J40" s="6"/>
      <c r="K40" s="2"/>
      <c r="L40" s="2"/>
      <c r="M40" s="2"/>
      <c r="O40" s="2"/>
      <c r="P40" s="2"/>
    </row>
    <row r="41" spans="1:1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</row>
    <row r="42" spans="1:16" ht="12">
      <c r="A42" s="2"/>
      <c r="B42" s="2"/>
      <c r="C42" s="2"/>
      <c r="D42" s="2"/>
      <c r="E42" s="17" t="s">
        <v>17</v>
      </c>
      <c r="F42" s="17"/>
      <c r="G42" s="17"/>
      <c r="H42" s="2"/>
      <c r="I42" s="2"/>
      <c r="J42" s="2"/>
      <c r="K42" s="2"/>
      <c r="L42" s="2"/>
      <c r="M42" s="2"/>
      <c r="O42" s="2"/>
      <c r="P42" s="2"/>
    </row>
    <row r="43" spans="1:16" ht="12">
      <c r="A43" s="2"/>
      <c r="B43" s="6"/>
      <c r="C43" s="6"/>
      <c r="D43" s="6" t="s">
        <v>18</v>
      </c>
      <c r="E43" s="6">
        <v>5000</v>
      </c>
      <c r="F43" s="6">
        <v>7500</v>
      </c>
      <c r="G43" s="6">
        <v>10000</v>
      </c>
      <c r="H43" s="6"/>
      <c r="I43" s="6"/>
      <c r="J43" s="6"/>
      <c r="K43" s="2"/>
      <c r="L43" s="2"/>
      <c r="M43" s="2"/>
      <c r="O43" s="2"/>
      <c r="P43" s="2"/>
    </row>
    <row r="44" spans="1:16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2"/>
      <c r="L44" s="2"/>
      <c r="M44" s="2"/>
      <c r="O44" s="2"/>
      <c r="P44" s="2"/>
    </row>
    <row r="45" spans="1:16" ht="12">
      <c r="A45" s="6"/>
      <c r="B45" s="6" t="s">
        <v>19</v>
      </c>
      <c r="C45" s="6"/>
      <c r="D45" s="6" t="s">
        <v>20</v>
      </c>
      <c r="E45" s="6">
        <v>66850</v>
      </c>
      <c r="F45" s="6">
        <v>100275</v>
      </c>
      <c r="G45" s="6">
        <v>133700</v>
      </c>
      <c r="H45" s="17" t="s">
        <v>21</v>
      </c>
      <c r="I45" s="17"/>
      <c r="J45" s="17"/>
      <c r="K45" s="2"/>
      <c r="L45" s="2"/>
      <c r="M45" s="2"/>
      <c r="O45" s="2"/>
      <c r="P45" s="2"/>
    </row>
    <row r="46" spans="1:16" ht="12">
      <c r="A46" s="6"/>
      <c r="B46" s="6" t="s">
        <v>22</v>
      </c>
      <c r="C46" s="6"/>
      <c r="D46" s="6"/>
      <c r="E46" s="6"/>
      <c r="F46" s="6"/>
      <c r="G46" s="6"/>
      <c r="H46" s="6"/>
      <c r="I46" s="6"/>
      <c r="J46" s="6"/>
      <c r="K46" s="2"/>
      <c r="L46" s="2"/>
      <c r="M46" s="2"/>
      <c r="O46" s="2"/>
      <c r="P46" s="2"/>
    </row>
    <row r="47" spans="1:16" ht="12">
      <c r="A47" s="6"/>
      <c r="B47" s="6"/>
      <c r="C47" s="6"/>
      <c r="H47" s="6"/>
      <c r="I47" s="6"/>
      <c r="J47" s="6"/>
      <c r="K47" s="2"/>
      <c r="L47" s="2"/>
      <c r="M47" s="2"/>
      <c r="O47" s="2"/>
      <c r="P47" s="2"/>
    </row>
    <row r="48" spans="1:16" ht="13.5">
      <c r="A48" s="6"/>
      <c r="B48" s="6" t="s">
        <v>23</v>
      </c>
      <c r="C48" s="6"/>
      <c r="D48" s="6" t="s">
        <v>30</v>
      </c>
      <c r="E48" s="6">
        <v>1600</v>
      </c>
      <c r="F48" s="6">
        <v>1600</v>
      </c>
      <c r="G48" s="6">
        <v>1600</v>
      </c>
      <c r="H48" s="6"/>
      <c r="I48" s="6"/>
      <c r="J48" s="6"/>
      <c r="K48" s="2"/>
      <c r="L48" s="2"/>
      <c r="M48" s="2"/>
      <c r="O48" s="2"/>
      <c r="P48" s="2"/>
    </row>
    <row r="49" spans="1:16" ht="12">
      <c r="A49" s="6"/>
      <c r="B49" s="6"/>
      <c r="C49" s="6"/>
      <c r="H49" s="6"/>
      <c r="I49" s="6"/>
      <c r="J49" s="6"/>
      <c r="K49" s="2"/>
      <c r="L49" s="2"/>
      <c r="M49" s="2"/>
      <c r="O49" s="2"/>
      <c r="P49" s="2"/>
    </row>
    <row r="50" spans="1:16" ht="13.5">
      <c r="A50" s="6"/>
      <c r="B50" s="6" t="s">
        <v>4</v>
      </c>
      <c r="C50" s="6"/>
      <c r="D50" s="6" t="s">
        <v>31</v>
      </c>
      <c r="E50" s="9">
        <v>41781.25</v>
      </c>
      <c r="F50" s="9">
        <v>62671.875</v>
      </c>
      <c r="G50" s="9">
        <v>83562.5</v>
      </c>
      <c r="H50" s="6"/>
      <c r="I50" s="6"/>
      <c r="J50" s="6"/>
      <c r="K50" s="2"/>
      <c r="L50" s="2"/>
      <c r="M50" s="2"/>
      <c r="O50" s="2"/>
      <c r="P50" s="2"/>
    </row>
    <row r="51" spans="1:16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2"/>
      <c r="L51" s="2"/>
      <c r="M51" s="2"/>
      <c r="O51" s="2"/>
      <c r="P51" s="2"/>
    </row>
    <row r="52" spans="1:16" ht="12">
      <c r="A52" s="6"/>
      <c r="B52" s="6" t="s">
        <v>24</v>
      </c>
      <c r="C52" s="6"/>
      <c r="D52" s="6"/>
      <c r="E52" s="6" t="s">
        <v>40</v>
      </c>
      <c r="F52" s="6" t="s">
        <v>41</v>
      </c>
      <c r="G52" s="6" t="s">
        <v>42</v>
      </c>
      <c r="H52" s="17" t="s">
        <v>25</v>
      </c>
      <c r="I52" s="17"/>
      <c r="J52" s="17"/>
      <c r="K52" s="2"/>
      <c r="L52" s="2"/>
      <c r="M52" s="2"/>
      <c r="O52" s="2"/>
      <c r="P52" s="2"/>
    </row>
    <row r="53" spans="1:16" ht="12">
      <c r="A53" s="6"/>
      <c r="B53" s="6" t="s">
        <v>39</v>
      </c>
      <c r="C53" s="6"/>
      <c r="D53" s="6"/>
      <c r="E53" s="6"/>
      <c r="F53" s="6"/>
      <c r="G53" s="6"/>
      <c r="H53" s="6"/>
      <c r="I53" s="6"/>
      <c r="J53" s="6"/>
      <c r="K53" s="2"/>
      <c r="L53" s="2"/>
      <c r="M53" s="2"/>
      <c r="O53" s="2"/>
      <c r="P53" s="2"/>
    </row>
    <row r="54" spans="1:16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2"/>
      <c r="L54" s="2"/>
      <c r="M54" s="2"/>
      <c r="O54" s="2"/>
      <c r="P54" s="2"/>
    </row>
    <row r="55" spans="1:16" ht="12">
      <c r="A55" s="6"/>
      <c r="B55" s="6" t="s">
        <v>26</v>
      </c>
      <c r="C55" s="6"/>
      <c r="D55" s="6" t="s">
        <v>27</v>
      </c>
      <c r="E55" s="6">
        <v>360</v>
      </c>
      <c r="F55" s="6">
        <v>420</v>
      </c>
      <c r="G55" s="6">
        <v>450</v>
      </c>
      <c r="H55" s="17" t="s">
        <v>28</v>
      </c>
      <c r="I55" s="17"/>
      <c r="J55" s="17"/>
      <c r="K55" s="2"/>
      <c r="L55" s="2"/>
      <c r="M55" s="2"/>
      <c r="O55" s="2"/>
      <c r="P55" s="2"/>
    </row>
    <row r="56" spans="1:16" ht="12">
      <c r="A56" s="6"/>
      <c r="B56" s="6" t="s">
        <v>29</v>
      </c>
      <c r="C56" s="6"/>
      <c r="D56" s="6"/>
      <c r="E56" s="6"/>
      <c r="F56" s="6"/>
      <c r="G56" s="6"/>
      <c r="H56" s="6"/>
      <c r="I56" s="6"/>
      <c r="J56" s="6"/>
      <c r="K56" s="2"/>
      <c r="L56" s="2"/>
      <c r="M56" s="2"/>
      <c r="O56" s="2"/>
      <c r="P56" s="2"/>
    </row>
    <row r="57" spans="1:16" ht="12">
      <c r="A57" s="6"/>
      <c r="B57" s="2"/>
      <c r="M57" s="2"/>
      <c r="O57" s="2"/>
      <c r="P57" s="2"/>
    </row>
    <row r="58" spans="1:16" ht="12">
      <c r="A58" s="2"/>
      <c r="B58" s="18"/>
      <c r="C58" s="18"/>
      <c r="D58" s="18"/>
      <c r="O58" s="2"/>
      <c r="P58" s="2"/>
    </row>
    <row r="59" spans="1:16" ht="15.75">
      <c r="A59" s="16" t="s">
        <v>38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O59" s="2"/>
      <c r="P59" s="2"/>
    </row>
    <row r="60" spans="15:16" ht="12">
      <c r="O60" s="2"/>
      <c r="P60" s="2"/>
    </row>
  </sheetData>
  <sheetProtection selectLockedCells="1" selectUnlockedCells="1"/>
  <mergeCells count="15">
    <mergeCell ref="A2:M2"/>
    <mergeCell ref="A3:M3"/>
    <mergeCell ref="J37:M37"/>
    <mergeCell ref="F5:M5"/>
    <mergeCell ref="F10:I10"/>
    <mergeCell ref="J10:M10"/>
    <mergeCell ref="F19:I19"/>
    <mergeCell ref="J19:M19"/>
    <mergeCell ref="F7:M7"/>
    <mergeCell ref="A59:M59"/>
    <mergeCell ref="E42:G42"/>
    <mergeCell ref="H45:J45"/>
    <mergeCell ref="H52:J52"/>
    <mergeCell ref="H55:J55"/>
    <mergeCell ref="B58:D58"/>
  </mergeCells>
  <printOptions/>
  <pageMargins left="1.5" right="1" top="1.5" bottom="1" header="0.5" footer="0.5"/>
  <pageSetup horizontalDpi="600" verticalDpi="600" orientation="landscape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kalpana</cp:lastModifiedBy>
  <cp:lastPrinted>2013-08-12T09:42:03Z</cp:lastPrinted>
  <dcterms:modified xsi:type="dcterms:W3CDTF">2015-01-17T09:21:56Z</dcterms:modified>
  <cp:category/>
  <cp:version/>
  <cp:contentType/>
  <cp:contentStatus/>
</cp:coreProperties>
</file>